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engoA\Desktop\"/>
    </mc:Choice>
  </mc:AlternateContent>
  <bookViews>
    <workbookView xWindow="0" yWindow="0" windowWidth="28800" windowHeight="11835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28" i="2"/>
  <c r="D27" i="2"/>
  <c r="D32" i="2"/>
  <c r="D31" i="2"/>
  <c r="D25" i="2"/>
  <c r="D24" i="2"/>
  <c r="D33" i="2" s="1"/>
  <c r="D38" i="2"/>
  <c r="D37" i="2"/>
  <c r="D44" i="2"/>
  <c r="D42" i="2" l="1"/>
  <c r="D15" i="2"/>
  <c r="D40" i="2"/>
  <c r="D41" i="2"/>
  <c r="D39" i="2"/>
  <c r="D36" i="2"/>
  <c r="D20" i="2"/>
  <c r="D19" i="2"/>
  <c r="D18" i="2"/>
  <c r="D17" i="2"/>
  <c r="D2" i="2"/>
  <c r="D13" i="2"/>
  <c r="D12" i="2"/>
  <c r="D11" i="2"/>
  <c r="D10" i="2"/>
  <c r="D9" i="2"/>
  <c r="D8" i="2"/>
  <c r="D7" i="2"/>
  <c r="D6" i="2"/>
  <c r="D5" i="2"/>
  <c r="D21" i="2" s="1"/>
  <c r="D4" i="1"/>
  <c r="D3" i="1"/>
  <c r="D45" i="2" l="1"/>
  <c r="E40" i="2"/>
</calcChain>
</file>

<file path=xl/sharedStrings.xml><?xml version="1.0" encoding="utf-8"?>
<sst xmlns="http://schemas.openxmlformats.org/spreadsheetml/2006/main" count="73" uniqueCount="64">
  <si>
    <t>ABILITAZIONE</t>
  </si>
  <si>
    <t>concorso</t>
  </si>
  <si>
    <t>ABILITAZ. RISERVATA</t>
  </si>
  <si>
    <t>LAUREA  SCIENZE DELLA FORMAZIONE</t>
  </si>
  <si>
    <t>DIPLOMA  MAGISTRALE</t>
  </si>
  <si>
    <t>DIPL. TRIENNALE DI SCUOLA MAGISTRALE</t>
  </si>
  <si>
    <t>VOTO</t>
  </si>
  <si>
    <t>PUNTI</t>
  </si>
  <si>
    <t>VOTO IN CENTESIMI</t>
  </si>
  <si>
    <t>fino a 59</t>
  </si>
  <si>
    <t>da 60 a 65</t>
  </si>
  <si>
    <t>da 66 a 70</t>
  </si>
  <si>
    <t>da 71 a 75</t>
  </si>
  <si>
    <t>da 76 a 80</t>
  </si>
  <si>
    <t>da 81 a 85</t>
  </si>
  <si>
    <t>da 86 a 90</t>
  </si>
  <si>
    <t>da 91 a 95</t>
  </si>
  <si>
    <t>da 96 a 100</t>
  </si>
  <si>
    <t>RICONVERSIONE IN CENTESIMI</t>
  </si>
  <si>
    <t>VOTO MATURITA'*</t>
  </si>
  <si>
    <t>* inserire il voto del diploma in sessantesimi</t>
  </si>
  <si>
    <t>VOTO**</t>
  </si>
  <si>
    <t>LAUREA  SCIENZE DELLA FORMAZIONE ***</t>
  </si>
  <si>
    <t>** inserire una  X in corrispondenza del voto in centesimi</t>
  </si>
  <si>
    <t>*** inserire una X in corrispondenza del titolo abilitante posseduto</t>
  </si>
  <si>
    <t>Altro Titolo di studio pari o superiore</t>
  </si>
  <si>
    <t>ALTRI TITOLI****</t>
  </si>
  <si>
    <t>Altra abilitazione per la scuola dell'infanzia e/o primaria</t>
  </si>
  <si>
    <t>****  inserire il numero dei titoli  posseduti</t>
  </si>
  <si>
    <t>Titolo professionale UE per la scuola dell'infanzia e primaria</t>
  </si>
  <si>
    <t>Dottorato di ricerca</t>
  </si>
  <si>
    <t>Diploma di specializzazione pluriennale (DS)</t>
  </si>
  <si>
    <t>Diploma di perfezionamento, Master ecc.</t>
  </si>
  <si>
    <t>massimo 1 titolo</t>
  </si>
  <si>
    <t>numero mesi (massimo 5 mesi per ciascun anno scolastico - non conteggiati nel punto precedente)</t>
  </si>
  <si>
    <t>SERVIZIO SCUOLE PARIFICATE/AUTORIZZATE</t>
  </si>
  <si>
    <t>SERVIZIO SCUOLE STATALI/PARITARIE</t>
  </si>
  <si>
    <t>A.1</t>
  </si>
  <si>
    <t>B.1</t>
  </si>
  <si>
    <t>B.2</t>
  </si>
  <si>
    <t>A.4</t>
  </si>
  <si>
    <t>A.5</t>
  </si>
  <si>
    <t>A.3</t>
  </si>
  <si>
    <t>Titolo professionale UE per la scuola dell'infanzia e primaria privo di punteggio</t>
  </si>
  <si>
    <t>C.1</t>
  </si>
  <si>
    <t>C.2</t>
  </si>
  <si>
    <t>C.4</t>
  </si>
  <si>
    <t>C.5</t>
  </si>
  <si>
    <t>C.6</t>
  </si>
  <si>
    <t>C.7</t>
  </si>
  <si>
    <t>Attestato corsi di perfezionamento</t>
  </si>
  <si>
    <t>C.8</t>
  </si>
  <si>
    <t>C.10</t>
  </si>
  <si>
    <t>Laurea in lingua inglese</t>
  </si>
  <si>
    <t>numero mesi con servizio SPECIFICO(massimo 5 mesi per ciascun anno scolastico - non conteggiati nel punto precedente)</t>
  </si>
  <si>
    <t>numero anni con servizio SPECIFICO superiore a 166 giorni (5 mesi + 16 giorni per ciascun anno scolastico)</t>
  </si>
  <si>
    <t>numero anni con servizio superiore a 166 giorni (5 mesi + 16 giorni per ciascun anno scolastico)</t>
  </si>
  <si>
    <t>numero anni con servizio NON SPECIFICO superiore a 166 giorni (5 mesi + 16 giorni per ciascun anno scolastico)</t>
  </si>
  <si>
    <t>numero mesi con servizio NON SPECIFICO(massimo 5 mesi per ciascun anno scolastico - non conteggiati nel punto precedente)</t>
  </si>
  <si>
    <t>TOTALE PUNTI DI SERVIZIO</t>
  </si>
  <si>
    <t>TOTALE PUNTEGGIO ABILITAZIONE</t>
  </si>
  <si>
    <t>TOTALE PUNTEGGIO ALTRI TITOLI</t>
  </si>
  <si>
    <t>MASSIMO 3 titoli</t>
  </si>
  <si>
    <t>TOTALE PUNTEGGIO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</si>
</sst>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wrapText="1"/>
    </xf>
    <xf numFmtId="0" fontId="0" fillId="3" borderId="0" xfId="0" applyFill="1"/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A5" sqref="A5:A8"/>
    </sheetView>
  </sheetViews>
  <sheetFormatPr defaultRowHeight="15" x14ac:dyDescent="0.25"/>
  <cols>
    <col min="1" max="1" width="36.5703125" customWidth="1"/>
    <col min="2" max="2" width="13.85546875" customWidth="1"/>
    <col min="3" max="3" width="8.85546875" customWidth="1"/>
    <col min="4" max="4" width="17.7109375" customWidth="1"/>
  </cols>
  <sheetData>
    <row r="2" spans="1:4" ht="45" x14ac:dyDescent="0.25">
      <c r="B2" s="2" t="s">
        <v>6</v>
      </c>
      <c r="C2" s="3" t="s">
        <v>8</v>
      </c>
      <c r="D2" s="2" t="s">
        <v>7</v>
      </c>
    </row>
    <row r="3" spans="1:4" x14ac:dyDescent="0.25">
      <c r="A3" s="1" t="s">
        <v>0</v>
      </c>
      <c r="C3">
        <v>48</v>
      </c>
      <c r="D3">
        <f>IF(C3&lt;=59,4,0)</f>
        <v>4</v>
      </c>
    </row>
    <row r="4" spans="1:4" x14ac:dyDescent="0.25">
      <c r="A4" t="s">
        <v>1</v>
      </c>
      <c r="C4">
        <v>63</v>
      </c>
      <c r="D4">
        <f>IF(C4&lt;=60-65,5,0)</f>
        <v>0</v>
      </c>
    </row>
    <row r="5" spans="1:4" x14ac:dyDescent="0.25">
      <c r="A5" t="s">
        <v>3</v>
      </c>
    </row>
    <row r="6" spans="1:4" x14ac:dyDescent="0.25">
      <c r="A6" t="s">
        <v>2</v>
      </c>
    </row>
    <row r="7" spans="1:4" x14ac:dyDescent="0.25">
      <c r="A7" t="s">
        <v>4</v>
      </c>
    </row>
    <row r="8" spans="1:4" x14ac:dyDescent="0.25">
      <c r="A8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7" workbookViewId="0">
      <selection sqref="A1:E47"/>
    </sheetView>
  </sheetViews>
  <sheetFormatPr defaultRowHeight="15" x14ac:dyDescent="0.25"/>
  <cols>
    <col min="2" max="2" width="43.140625" customWidth="1"/>
    <col min="4" max="4" width="9.7109375" bestFit="1" customWidth="1"/>
  </cols>
  <sheetData>
    <row r="1" spans="1:8" x14ac:dyDescent="0.25">
      <c r="B1" s="1" t="s">
        <v>19</v>
      </c>
      <c r="C1" t="s">
        <v>18</v>
      </c>
      <c r="H1" t="s">
        <v>20</v>
      </c>
    </row>
    <row r="2" spans="1:8" x14ac:dyDescent="0.25">
      <c r="B2">
        <v>41</v>
      </c>
      <c r="D2" s="4">
        <f>(B2*100)/60</f>
        <v>68.333333333333329</v>
      </c>
    </row>
    <row r="3" spans="1:8" x14ac:dyDescent="0.25">
      <c r="A3" t="s">
        <v>37</v>
      </c>
      <c r="B3" s="1" t="s">
        <v>0</v>
      </c>
      <c r="D3" t="s">
        <v>7</v>
      </c>
      <c r="H3" t="s">
        <v>23</v>
      </c>
    </row>
    <row r="4" spans="1:8" x14ac:dyDescent="0.25">
      <c r="B4" t="s">
        <v>21</v>
      </c>
    </row>
    <row r="5" spans="1:8" x14ac:dyDescent="0.25">
      <c r="B5" t="s">
        <v>9</v>
      </c>
      <c r="C5" s="6"/>
      <c r="D5">
        <f>IF(C5="x",4,0)</f>
        <v>0</v>
      </c>
    </row>
    <row r="6" spans="1:8" x14ac:dyDescent="0.25">
      <c r="B6" t="s">
        <v>10</v>
      </c>
      <c r="C6" s="6"/>
      <c r="D6">
        <f>IF(C6="x",5,0)</f>
        <v>0</v>
      </c>
    </row>
    <row r="7" spans="1:8" x14ac:dyDescent="0.25">
      <c r="B7" t="s">
        <v>11</v>
      </c>
      <c r="C7" s="6"/>
      <c r="D7">
        <f>IF(C7="x",6,0)</f>
        <v>0</v>
      </c>
    </row>
    <row r="8" spans="1:8" x14ac:dyDescent="0.25">
      <c r="B8" t="s">
        <v>12</v>
      </c>
      <c r="C8" s="6"/>
      <c r="D8">
        <f>IF(C8="x",7,0)</f>
        <v>0</v>
      </c>
    </row>
    <row r="9" spans="1:8" x14ac:dyDescent="0.25">
      <c r="B9" t="s">
        <v>13</v>
      </c>
      <c r="C9" s="6"/>
      <c r="D9">
        <f>IF(C9="x",8,0)</f>
        <v>0</v>
      </c>
    </row>
    <row r="10" spans="1:8" x14ac:dyDescent="0.25">
      <c r="B10" t="s">
        <v>14</v>
      </c>
      <c r="C10" s="6"/>
      <c r="D10">
        <f>IF(C10="x",9,0)</f>
        <v>0</v>
      </c>
    </row>
    <row r="11" spans="1:8" x14ac:dyDescent="0.25">
      <c r="B11" t="s">
        <v>15</v>
      </c>
      <c r="C11" s="6"/>
      <c r="D11">
        <f>IF(C11="x",10,0)</f>
        <v>0</v>
      </c>
    </row>
    <row r="12" spans="1:8" x14ac:dyDescent="0.25">
      <c r="B12" t="s">
        <v>16</v>
      </c>
      <c r="C12" s="6"/>
      <c r="D12">
        <f>IF(C12="x",11,0)</f>
        <v>0</v>
      </c>
    </row>
    <row r="13" spans="1:8" x14ac:dyDescent="0.25">
      <c r="B13" t="s">
        <v>17</v>
      </c>
      <c r="C13" s="6"/>
      <c r="D13">
        <f>IF(C13="x",12,0)</f>
        <v>0</v>
      </c>
    </row>
    <row r="15" spans="1:8" ht="30" x14ac:dyDescent="0.25">
      <c r="A15" t="s">
        <v>42</v>
      </c>
      <c r="B15" s="5" t="s">
        <v>43</v>
      </c>
      <c r="C15" s="6"/>
      <c r="D15">
        <f>IF(C15="x",8,0)</f>
        <v>0</v>
      </c>
    </row>
    <row r="17" spans="1:8" x14ac:dyDescent="0.25">
      <c r="A17" t="s">
        <v>40</v>
      </c>
      <c r="B17" t="s">
        <v>22</v>
      </c>
      <c r="C17" s="6"/>
      <c r="D17">
        <f>IF(C17="x",30,0)</f>
        <v>0</v>
      </c>
      <c r="H17" t="s">
        <v>24</v>
      </c>
    </row>
    <row r="18" spans="1:8" x14ac:dyDescent="0.25">
      <c r="A18" t="s">
        <v>41</v>
      </c>
      <c r="B18" t="s">
        <v>2</v>
      </c>
      <c r="C18" s="6"/>
      <c r="D18">
        <f>IF(C18="x",6,0)</f>
        <v>0</v>
      </c>
    </row>
    <row r="19" spans="1:8" x14ac:dyDescent="0.25">
      <c r="A19" t="s">
        <v>41</v>
      </c>
      <c r="B19" t="s">
        <v>4</v>
      </c>
      <c r="C19" s="6"/>
      <c r="D19">
        <f t="shared" ref="D19:D20" si="0">IF(C19="x",6,0)</f>
        <v>0</v>
      </c>
    </row>
    <row r="20" spans="1:8" x14ac:dyDescent="0.25">
      <c r="A20" t="s">
        <v>41</v>
      </c>
      <c r="B20" t="s">
        <v>5</v>
      </c>
      <c r="C20" s="6"/>
      <c r="D20">
        <f t="shared" si="0"/>
        <v>0</v>
      </c>
    </row>
    <row r="21" spans="1:8" x14ac:dyDescent="0.25">
      <c r="B21" s="1" t="s">
        <v>60</v>
      </c>
      <c r="D21" s="9">
        <f>SUM(D5:D20)</f>
        <v>0</v>
      </c>
    </row>
    <row r="23" spans="1:8" x14ac:dyDescent="0.25">
      <c r="A23" t="s">
        <v>38</v>
      </c>
      <c r="B23" s="1" t="s">
        <v>36</v>
      </c>
    </row>
    <row r="24" spans="1:8" ht="45" x14ac:dyDescent="0.25">
      <c r="B24" s="5" t="s">
        <v>55</v>
      </c>
      <c r="C24" s="6"/>
      <c r="D24">
        <f>C24*12</f>
        <v>0</v>
      </c>
    </row>
    <row r="25" spans="1:8" ht="45" x14ac:dyDescent="0.25">
      <c r="B25" s="5" t="s">
        <v>54</v>
      </c>
      <c r="C25" s="6"/>
      <c r="D25">
        <f>C25*2</f>
        <v>0</v>
      </c>
    </row>
    <row r="26" spans="1:8" x14ac:dyDescent="0.25">
      <c r="B26" s="5"/>
      <c r="C26" s="7"/>
    </row>
    <row r="27" spans="1:8" ht="45" x14ac:dyDescent="0.25">
      <c r="B27" s="5" t="s">
        <v>57</v>
      </c>
      <c r="C27" s="6"/>
      <c r="D27">
        <f>+C27*6</f>
        <v>0</v>
      </c>
    </row>
    <row r="28" spans="1:8" ht="60" x14ac:dyDescent="0.25">
      <c r="B28" s="5" t="s">
        <v>58</v>
      </c>
      <c r="C28" s="6"/>
      <c r="D28">
        <f>+C28*1</f>
        <v>0</v>
      </c>
    </row>
    <row r="30" spans="1:8" x14ac:dyDescent="0.25">
      <c r="A30" t="s">
        <v>39</v>
      </c>
      <c r="B30" s="1" t="s">
        <v>35</v>
      </c>
    </row>
    <row r="31" spans="1:8" ht="45" x14ac:dyDescent="0.25">
      <c r="B31" s="5" t="s">
        <v>56</v>
      </c>
      <c r="C31" s="6"/>
      <c r="D31">
        <f>C31*6</f>
        <v>0</v>
      </c>
    </row>
    <row r="32" spans="1:8" ht="45" x14ac:dyDescent="0.25">
      <c r="B32" s="5" t="s">
        <v>34</v>
      </c>
      <c r="C32" s="6"/>
      <c r="D32">
        <f>C32*1</f>
        <v>0</v>
      </c>
    </row>
    <row r="33" spans="1:8" x14ac:dyDescent="0.25">
      <c r="B33" s="8" t="s">
        <v>59</v>
      </c>
      <c r="D33" s="9">
        <f>+D24+D25+D27+D28+D31+D32</f>
        <v>0</v>
      </c>
    </row>
    <row r="35" spans="1:8" x14ac:dyDescent="0.25">
      <c r="B35" s="1" t="s">
        <v>26</v>
      </c>
      <c r="H35" t="s">
        <v>28</v>
      </c>
    </row>
    <row r="36" spans="1:8" x14ac:dyDescent="0.25">
      <c r="A36" t="s">
        <v>44</v>
      </c>
      <c r="B36" t="s">
        <v>25</v>
      </c>
      <c r="C36" s="6"/>
      <c r="D36">
        <f>IF(C36=1,3,IF(C36=2,6,IF(C36=3,9,0)))</f>
        <v>0</v>
      </c>
    </row>
    <row r="37" spans="1:8" ht="30" x14ac:dyDescent="0.25">
      <c r="A37" t="s">
        <v>45</v>
      </c>
      <c r="B37" s="5" t="s">
        <v>27</v>
      </c>
      <c r="C37" s="6"/>
      <c r="D37">
        <f>IF(C37=1,3,IF(C37=2,6,IF(C37=3,9,0)))</f>
        <v>0</v>
      </c>
    </row>
    <row r="38" spans="1:8" ht="30" x14ac:dyDescent="0.25">
      <c r="A38" t="s">
        <v>46</v>
      </c>
      <c r="B38" s="5" t="s">
        <v>29</v>
      </c>
      <c r="C38" s="6"/>
      <c r="D38">
        <f>IF(C38=1,3,IF(C38=2,6,IF(C38=3,9,0)))</f>
        <v>0</v>
      </c>
    </row>
    <row r="39" spans="1:8" x14ac:dyDescent="0.25">
      <c r="A39" t="s">
        <v>47</v>
      </c>
      <c r="B39" s="5" t="s">
        <v>30</v>
      </c>
      <c r="C39" s="6"/>
      <c r="D39">
        <f>IF(C39=1,12,0)</f>
        <v>0</v>
      </c>
      <c r="H39" t="s">
        <v>33</v>
      </c>
    </row>
    <row r="40" spans="1:8" x14ac:dyDescent="0.25">
      <c r="A40" t="s">
        <v>48</v>
      </c>
      <c r="B40" s="5" t="s">
        <v>31</v>
      </c>
      <c r="C40" s="6"/>
      <c r="D40">
        <f>IF(C40=1,6,0)</f>
        <v>0</v>
      </c>
      <c r="E40" s="10">
        <f>IF(D40+D41+D42&gt;10,10,D40+D41+D42)</f>
        <v>0</v>
      </c>
      <c r="H40" t="s">
        <v>33</v>
      </c>
    </row>
    <row r="41" spans="1:8" x14ac:dyDescent="0.25">
      <c r="A41" t="s">
        <v>49</v>
      </c>
      <c r="B41" s="5" t="s">
        <v>32</v>
      </c>
      <c r="C41" s="6"/>
      <c r="D41">
        <f>IF(C41=1,3,IF(C41=2,6,IF(C41=3,9,0)))</f>
        <v>0</v>
      </c>
      <c r="E41" s="10"/>
      <c r="H41" t="s">
        <v>62</v>
      </c>
    </row>
    <row r="42" spans="1:8" x14ac:dyDescent="0.25">
      <c r="A42" t="s">
        <v>51</v>
      </c>
      <c r="B42" s="5" t="s">
        <v>50</v>
      </c>
      <c r="C42" s="6"/>
      <c r="D42">
        <f>IF(C42=1,1,IF(C42=2,2,IF(C42=3,3,0)))</f>
        <v>0</v>
      </c>
      <c r="E42" s="10"/>
      <c r="H42" t="s">
        <v>62</v>
      </c>
    </row>
    <row r="43" spans="1:8" x14ac:dyDescent="0.25">
      <c r="B43" s="5"/>
    </row>
    <row r="44" spans="1:8" x14ac:dyDescent="0.25">
      <c r="A44" t="s">
        <v>52</v>
      </c>
      <c r="B44" s="5" t="s">
        <v>53</v>
      </c>
      <c r="C44" s="6"/>
      <c r="D44">
        <f>+C44*6</f>
        <v>0</v>
      </c>
    </row>
    <row r="45" spans="1:8" x14ac:dyDescent="0.25">
      <c r="B45" s="8" t="s">
        <v>61</v>
      </c>
      <c r="D45" s="9">
        <f>SUM(D36:D44)</f>
        <v>0</v>
      </c>
    </row>
    <row r="47" spans="1:8" x14ac:dyDescent="0.25">
      <c r="B47" s="8" t="s">
        <v>63</v>
      </c>
      <c r="D47" s="9">
        <f>+D45+D33+D21</f>
        <v>0</v>
      </c>
    </row>
  </sheetData>
  <mergeCells count="1">
    <mergeCell ref="E40:E4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Cristiana Sgarbossa</dc:creator>
  <cp:lastModifiedBy>Attilio Varengo</cp:lastModifiedBy>
  <cp:lastPrinted>2016-10-06T06:14:28Z</cp:lastPrinted>
  <dcterms:created xsi:type="dcterms:W3CDTF">2016-10-05T13:42:12Z</dcterms:created>
  <dcterms:modified xsi:type="dcterms:W3CDTF">2016-10-06T06:14:32Z</dcterms:modified>
</cp:coreProperties>
</file>